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845" windowHeight="1185" tabRatio="706" activeTab="0"/>
  </bookViews>
  <sheets>
    <sheet name="Tmucbanle Nam 2013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  <sheet name="40000000" sheetId="6" state="veryHidden" r:id="rId6"/>
    <sheet name="50000000" sheetId="7" state="veryHidden" r:id="rId7"/>
  </sheets>
  <definedNames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<sst xmlns="http://schemas.openxmlformats.org/spreadsheetml/2006/main" count="59" uniqueCount="45">
  <si>
    <t>B</t>
  </si>
  <si>
    <t>Thực hiện</t>
  </si>
  <si>
    <t>Trong đó : cơ sở sản xuất trực tiếp bán lẻ</t>
  </si>
  <si>
    <t>Biểu số 02/ PTDV</t>
  </si>
  <si>
    <t xml:space="preserve">TỔNG MỨC BÁN LẺ HÀNG HÓA DỊCH VỤ THEO NGÀNH KINH DOANH </t>
  </si>
  <si>
    <t xml:space="preserve">So với </t>
  </si>
  <si>
    <t xml:space="preserve">Cùng kỳ  </t>
  </si>
  <si>
    <t>Tỷ lệ(% )</t>
  </si>
  <si>
    <t>"</t>
  </si>
  <si>
    <t xml:space="preserve">            -  Kinh tế Tập thể</t>
  </si>
  <si>
    <t xml:space="preserve">Chia ra: </t>
  </si>
  <si>
    <t xml:space="preserve">            -  Kinh tế Cá thể</t>
  </si>
  <si>
    <t xml:space="preserve">            -  Kinh tế Tư nhân</t>
  </si>
  <si>
    <t xml:space="preserve">Số </t>
  </si>
  <si>
    <t>T</t>
  </si>
  <si>
    <t xml:space="preserve">Đơn </t>
  </si>
  <si>
    <t xml:space="preserve">Tính </t>
  </si>
  <si>
    <t xml:space="preserve">Chỉ tiêu </t>
  </si>
  <si>
    <t>A</t>
  </si>
  <si>
    <t>C</t>
  </si>
  <si>
    <t xml:space="preserve"> Phân theo thành phần kinh tế:</t>
  </si>
  <si>
    <t xml:space="preserve"> Kinh tế Nhà nước</t>
  </si>
  <si>
    <t>1.1</t>
  </si>
  <si>
    <t>1.2</t>
  </si>
  <si>
    <t xml:space="preserve"> Kinh tế Ngoài quốc Doanh </t>
  </si>
  <si>
    <t>1.3</t>
  </si>
  <si>
    <t xml:space="preserve"> Kinh tế có vốn đầu tư nước ngoài</t>
  </si>
  <si>
    <t xml:space="preserve"> Phân theo ngành hoạt động :</t>
  </si>
  <si>
    <t>-  Dịch vụ</t>
  </si>
  <si>
    <t>- Khách sạn,nhà hàng</t>
  </si>
  <si>
    <t>- Du lịch lữ hành</t>
  </si>
  <si>
    <t>-  Thương nghiệp</t>
  </si>
  <si>
    <t xml:space="preserve">TỔNG MỨC BÁN LẺ HÀNG HOÁ DỊCH VỤ  </t>
  </si>
  <si>
    <t>Vị</t>
  </si>
  <si>
    <t xml:space="preserve">Triệu đồng </t>
  </si>
  <si>
    <t>Năm 2011</t>
  </si>
  <si>
    <t>Năm 2012</t>
  </si>
  <si>
    <t xml:space="preserve"> năm 2013</t>
  </si>
  <si>
    <t>Năm 2012 
so với năm 2011</t>
  </si>
  <si>
    <t>Năm 2011 
so với năm 2010</t>
  </si>
  <si>
    <t>Năm 2010</t>
  </si>
  <si>
    <t xml:space="preserve">TRÊN ĐỊA BÀN ĐỒNG NAI  </t>
  </si>
  <si>
    <t xml:space="preserve">Ước 6 Tháng </t>
  </si>
  <si>
    <t>năm 2013</t>
  </si>
  <si>
    <t xml:space="preserve">Ước 6 tháng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</si>
</sst>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26">
    <font>
      <sz val="13"/>
      <name val=".VnTime"/>
      <family val="0"/>
    </font>
    <font>
      <sz val="13"/>
      <name val=".VnTimeH"/>
      <family val="2"/>
    </font>
    <font>
      <sz val="11"/>
      <name val=".VnTime"/>
      <family val="0"/>
    </font>
    <font>
      <sz val="11"/>
      <name val=".VnTimeH"/>
      <family val="2"/>
    </font>
    <font>
      <b/>
      <sz val="13"/>
      <name val=".VnTime"/>
      <family val="2"/>
    </font>
    <font>
      <sz val="12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.VnTime"/>
      <family val="0"/>
    </font>
    <font>
      <i/>
      <sz val="13"/>
      <name val="Times New Roman"/>
      <family val="1"/>
    </font>
    <font>
      <b/>
      <sz val="13"/>
      <color indexed="8"/>
      <name val=".VnTime"/>
      <family val="2"/>
    </font>
    <font>
      <i/>
      <sz val="13"/>
      <color indexed="8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12"/>
      <name val=".VnTim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3" xfId="0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3" xfId="0" applyFont="1" applyBorder="1" applyAlignment="1">
      <alignment/>
    </xf>
    <xf numFmtId="49" fontId="17" fillId="0" borderId="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9" fontId="12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" fontId="12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21" fillId="0" borderId="3" xfId="0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8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2" fillId="0" borderId="3" xfId="0" applyFont="1" applyBorder="1" applyAlignment="1" quotePrefix="1">
      <alignment/>
    </xf>
    <xf numFmtId="0" fontId="12" fillId="0" borderId="6" xfId="0" applyFont="1" applyBorder="1" applyAlignment="1" quotePrefix="1">
      <alignment/>
    </xf>
    <xf numFmtId="0" fontId="4" fillId="0" borderId="3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4" fillId="0" borderId="3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3" fontId="0" fillId="0" borderId="0" xfId="0" applyNumberFormat="1" applyFont="1" applyAlignment="1">
      <alignment/>
    </xf>
    <xf numFmtId="3" fontId="20" fillId="0" borderId="3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3" fillId="0" borderId="3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24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4" xfId="0" applyFont="1" applyBorder="1" applyAlignment="1">
      <alignment horizontal="right"/>
    </xf>
    <xf numFmtId="0" fontId="1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workbookViewId="0" topLeftCell="C4">
      <selection activeCell="H9" sqref="H9:H12"/>
    </sheetView>
  </sheetViews>
  <sheetFormatPr defaultColWidth="8.72265625" defaultRowHeight="16.5"/>
  <cols>
    <col min="1" max="1" width="5.90625" style="0" customWidth="1"/>
    <col min="2" max="2" width="41.18359375" style="0" customWidth="1"/>
    <col min="3" max="3" width="10.90625" style="0" customWidth="1"/>
    <col min="4" max="4" width="0.09765625" style="0" hidden="1" customWidth="1"/>
    <col min="5" max="6" width="10.99609375" style="0" customWidth="1"/>
    <col min="7" max="7" width="11.90625" style="0" customWidth="1"/>
    <col min="8" max="8" width="11.0859375" style="0" customWidth="1"/>
    <col min="9" max="9" width="10.36328125" style="0" customWidth="1"/>
    <col min="10" max="10" width="10.18359375" style="0" customWidth="1"/>
  </cols>
  <sheetData>
    <row r="1" ht="16.5">
      <c r="B1" s="11" t="s">
        <v>3</v>
      </c>
    </row>
    <row r="2" spans="2:10" ht="33" customHeight="1">
      <c r="B2" s="82" t="s">
        <v>4</v>
      </c>
      <c r="C2" s="82"/>
      <c r="D2" s="82"/>
      <c r="E2" s="82"/>
      <c r="F2" s="82"/>
      <c r="G2" s="82"/>
      <c r="H2" s="82"/>
      <c r="I2" s="82"/>
      <c r="J2" s="82"/>
    </row>
    <row r="3" spans="2:10" ht="22.5" customHeight="1">
      <c r="B3" s="83" t="s">
        <v>41</v>
      </c>
      <c r="C3" s="83"/>
      <c r="D3" s="83"/>
      <c r="E3" s="83"/>
      <c r="F3" s="83"/>
      <c r="G3" s="83"/>
      <c r="H3" s="83"/>
      <c r="I3" s="83"/>
      <c r="J3" s="83"/>
    </row>
    <row r="4" spans="2:10" ht="18">
      <c r="B4" s="76"/>
      <c r="C4" s="84"/>
      <c r="D4" s="84"/>
      <c r="E4" s="84"/>
      <c r="F4" s="7"/>
      <c r="G4" s="7"/>
      <c r="H4" s="7"/>
      <c r="I4" s="7"/>
      <c r="J4" s="2"/>
    </row>
    <row r="5" spans="2:10" ht="16.5">
      <c r="B5" s="76"/>
      <c r="C5" s="77"/>
      <c r="D5" s="77"/>
      <c r="E5" s="77"/>
      <c r="F5" s="11"/>
      <c r="G5" s="11"/>
      <c r="H5" s="11"/>
      <c r="I5" s="11"/>
      <c r="J5" s="3"/>
    </row>
    <row r="6" spans="2:8" ht="16.5">
      <c r="B6" s="7"/>
      <c r="F6" s="1"/>
      <c r="G6" s="1"/>
      <c r="H6" s="1"/>
    </row>
    <row r="7" spans="2:9" ht="16.5">
      <c r="B7" s="7"/>
      <c r="F7" s="7"/>
      <c r="G7" s="7"/>
      <c r="H7" s="7"/>
      <c r="I7" s="7"/>
    </row>
    <row r="8" spans="1:10" s="60" customFormat="1" ht="18" customHeight="1">
      <c r="A8" s="56"/>
      <c r="B8" s="57"/>
      <c r="C8" s="58"/>
      <c r="D8" s="58"/>
      <c r="E8" s="88" t="s">
        <v>1</v>
      </c>
      <c r="F8" s="87"/>
      <c r="G8" s="89"/>
      <c r="H8" s="88" t="s">
        <v>7</v>
      </c>
      <c r="I8" s="87"/>
      <c r="J8" s="89"/>
    </row>
    <row r="9" spans="1:10" s="60" customFormat="1" ht="18" customHeight="1">
      <c r="A9" s="61" t="s">
        <v>13</v>
      </c>
      <c r="C9" s="62" t="s">
        <v>15</v>
      </c>
      <c r="D9" s="61" t="s">
        <v>1</v>
      </c>
      <c r="E9" s="61"/>
      <c r="F9" s="61"/>
      <c r="G9" s="61"/>
      <c r="H9" s="79" t="s">
        <v>39</v>
      </c>
      <c r="I9" s="85" t="s">
        <v>38</v>
      </c>
      <c r="J9" s="63" t="s">
        <v>44</v>
      </c>
    </row>
    <row r="10" spans="1:10" s="60" customFormat="1" ht="18.75" customHeight="1">
      <c r="A10" s="61" t="s">
        <v>14</v>
      </c>
      <c r="B10" s="64" t="s">
        <v>17</v>
      </c>
      <c r="C10" s="62" t="s">
        <v>33</v>
      </c>
      <c r="D10" s="61" t="s">
        <v>40</v>
      </c>
      <c r="E10" s="61" t="s">
        <v>35</v>
      </c>
      <c r="F10" s="61" t="s">
        <v>36</v>
      </c>
      <c r="G10" s="61" t="s">
        <v>42</v>
      </c>
      <c r="H10" s="80"/>
      <c r="I10" s="59"/>
      <c r="J10" s="61" t="s">
        <v>43</v>
      </c>
    </row>
    <row r="11" spans="1:10" s="60" customFormat="1" ht="18" customHeight="1">
      <c r="A11" s="61" t="s">
        <v>14</v>
      </c>
      <c r="B11" s="64"/>
      <c r="C11" s="62" t="s">
        <v>16</v>
      </c>
      <c r="D11" s="62"/>
      <c r="E11" s="65"/>
      <c r="F11" s="61"/>
      <c r="G11" s="61" t="s">
        <v>37</v>
      </c>
      <c r="H11" s="80"/>
      <c r="I11" s="59"/>
      <c r="J11" s="61" t="s">
        <v>5</v>
      </c>
    </row>
    <row r="12" spans="1:10" s="60" customFormat="1" ht="18.75" customHeight="1">
      <c r="A12" s="61"/>
      <c r="B12" s="66"/>
      <c r="C12" s="67"/>
      <c r="D12" s="67"/>
      <c r="E12" s="67"/>
      <c r="F12" s="68"/>
      <c r="G12" s="68"/>
      <c r="H12" s="81"/>
      <c r="I12" s="86"/>
      <c r="J12" s="69" t="s">
        <v>6</v>
      </c>
    </row>
    <row r="13" spans="1:10" s="73" customFormat="1" ht="15" customHeight="1">
      <c r="A13" s="70" t="s">
        <v>18</v>
      </c>
      <c r="B13" s="71" t="s">
        <v>0</v>
      </c>
      <c r="C13" s="69" t="s">
        <v>19</v>
      </c>
      <c r="D13" s="69"/>
      <c r="E13" s="69">
        <v>1</v>
      </c>
      <c r="F13" s="72">
        <v>2</v>
      </c>
      <c r="G13" s="69">
        <v>3</v>
      </c>
      <c r="H13" s="72">
        <v>4</v>
      </c>
      <c r="I13" s="69">
        <v>5</v>
      </c>
      <c r="J13" s="72">
        <v>6</v>
      </c>
    </row>
    <row r="14" spans="1:10" ht="22.5" customHeight="1">
      <c r="A14" s="37"/>
      <c r="B14" s="12" t="s">
        <v>32</v>
      </c>
      <c r="C14" s="21" t="s">
        <v>34</v>
      </c>
      <c r="D14" s="27">
        <v>57221018.4</v>
      </c>
      <c r="E14" s="27">
        <f>E17+E18+E23</f>
        <v>73065516</v>
      </c>
      <c r="F14" s="22">
        <f>F17+F18+F23</f>
        <v>86955280</v>
      </c>
      <c r="G14" s="22">
        <v>49164319</v>
      </c>
      <c r="H14" s="53">
        <f>E14/D14*100</f>
        <v>127.68999581454497</v>
      </c>
      <c r="I14" s="25">
        <f>F14/E14*100</f>
        <v>119.01001287666264</v>
      </c>
      <c r="J14" s="42">
        <v>113.55000216409694</v>
      </c>
    </row>
    <row r="15" spans="1:11" s="19" customFormat="1" ht="22.5" customHeight="1">
      <c r="A15" s="35"/>
      <c r="B15" s="32" t="s">
        <v>2</v>
      </c>
      <c r="C15" s="18" t="s">
        <v>8</v>
      </c>
      <c r="D15" s="23">
        <v>1261967</v>
      </c>
      <c r="E15" s="23">
        <v>1265834</v>
      </c>
      <c r="F15" s="44">
        <v>1270340</v>
      </c>
      <c r="G15" s="23">
        <v>635293</v>
      </c>
      <c r="H15" s="54">
        <f aca="true" t="shared" si="0" ref="H15:H28">E15/D15*100</f>
        <v>100.30642639625282</v>
      </c>
      <c r="I15" s="24">
        <f aca="true" t="shared" si="1" ref="I15:I28">F15/E15*100</f>
        <v>100.3559708460983</v>
      </c>
      <c r="J15" s="41">
        <v>100.38999723462251</v>
      </c>
      <c r="K15" s="20"/>
    </row>
    <row r="16" spans="1:10" ht="22.5" customHeight="1">
      <c r="A16" s="40">
        <v>1</v>
      </c>
      <c r="B16" s="13" t="s">
        <v>20</v>
      </c>
      <c r="C16" s="47" t="s">
        <v>34</v>
      </c>
      <c r="D16" s="24"/>
      <c r="E16" s="24"/>
      <c r="F16" s="23"/>
      <c r="G16" s="23"/>
      <c r="H16" s="54"/>
      <c r="I16" s="24"/>
      <c r="J16" s="41"/>
    </row>
    <row r="17" spans="1:10" ht="22.5" customHeight="1">
      <c r="A17" s="34" t="s">
        <v>22</v>
      </c>
      <c r="B17" s="8" t="s">
        <v>21</v>
      </c>
      <c r="C17" s="9" t="s">
        <v>8</v>
      </c>
      <c r="D17" s="48">
        <v>5834776.5</v>
      </c>
      <c r="E17" s="48">
        <v>7268517</v>
      </c>
      <c r="F17" s="44">
        <v>8295100</v>
      </c>
      <c r="G17" s="23">
        <v>4551042</v>
      </c>
      <c r="H17" s="54">
        <f t="shared" si="0"/>
        <v>124.57232937714066</v>
      </c>
      <c r="I17" s="24">
        <f t="shared" si="1"/>
        <v>114.12369263221093</v>
      </c>
      <c r="J17" s="41">
        <v>111.41999073099996</v>
      </c>
    </row>
    <row r="18" spans="1:10" ht="22.5" customHeight="1">
      <c r="A18" s="34" t="s">
        <v>23</v>
      </c>
      <c r="B18" s="8" t="s">
        <v>24</v>
      </c>
      <c r="C18" s="9" t="s">
        <v>34</v>
      </c>
      <c r="D18" s="23">
        <f>D14-D17-D23</f>
        <v>49412722.1</v>
      </c>
      <c r="E18" s="23">
        <f>SUM(E20:E22)</f>
        <v>63408119</v>
      </c>
      <c r="F18" s="23">
        <f>SUM(F20:F22)</f>
        <v>75907000</v>
      </c>
      <c r="G18" s="23">
        <v>43137739</v>
      </c>
      <c r="H18" s="54">
        <f t="shared" si="0"/>
        <v>128.32346874490446</v>
      </c>
      <c r="I18" s="24">
        <f t="shared" si="1"/>
        <v>119.7117990521056</v>
      </c>
      <c r="J18" s="24">
        <v>113.92093879153971</v>
      </c>
    </row>
    <row r="19" spans="1:10" ht="22.5" customHeight="1">
      <c r="A19" s="34"/>
      <c r="B19" s="8" t="s">
        <v>10</v>
      </c>
      <c r="C19" s="9"/>
      <c r="D19" s="24"/>
      <c r="E19" s="24"/>
      <c r="F19" s="23"/>
      <c r="G19" s="23"/>
      <c r="H19" s="54"/>
      <c r="I19" s="24"/>
      <c r="J19" s="41"/>
    </row>
    <row r="20" spans="1:10" ht="22.5" customHeight="1">
      <c r="A20" s="34"/>
      <c r="B20" s="8" t="s">
        <v>9</v>
      </c>
      <c r="C20" s="9" t="s">
        <v>34</v>
      </c>
      <c r="D20" s="48">
        <v>98509</v>
      </c>
      <c r="E20" s="48">
        <v>113135</v>
      </c>
      <c r="F20" s="48">
        <v>123117</v>
      </c>
      <c r="G20" s="23">
        <v>66093</v>
      </c>
      <c r="H20" s="54">
        <f t="shared" si="0"/>
        <v>114.8473743515821</v>
      </c>
      <c r="I20" s="24">
        <f t="shared" si="1"/>
        <v>108.82308746188183</v>
      </c>
      <c r="J20" s="41">
        <v>107.82</v>
      </c>
    </row>
    <row r="21" spans="1:10" s="19" customFormat="1" ht="22.5" customHeight="1">
      <c r="A21" s="35"/>
      <c r="B21" s="17" t="s">
        <v>11</v>
      </c>
      <c r="C21" s="9" t="s">
        <v>8</v>
      </c>
      <c r="D21" s="48">
        <v>22222769</v>
      </c>
      <c r="E21" s="48">
        <v>27254026</v>
      </c>
      <c r="F21" s="48">
        <v>32552813</v>
      </c>
      <c r="G21" s="23">
        <v>18658054</v>
      </c>
      <c r="H21" s="54">
        <f t="shared" si="0"/>
        <v>122.64009944035328</v>
      </c>
      <c r="I21" s="24">
        <f t="shared" si="1"/>
        <v>119.44221745440471</v>
      </c>
      <c r="J21" s="41">
        <v>116.07</v>
      </c>
    </row>
    <row r="22" spans="1:10" s="19" customFormat="1" ht="22.5" customHeight="1">
      <c r="A22" s="35"/>
      <c r="B22" s="17" t="s">
        <v>12</v>
      </c>
      <c r="C22" s="9" t="s">
        <v>8</v>
      </c>
      <c r="D22" s="48">
        <f>D18-D20-D21</f>
        <v>27091444.1</v>
      </c>
      <c r="E22" s="48">
        <v>36040958</v>
      </c>
      <c r="F22" s="48">
        <v>43231070</v>
      </c>
      <c r="G22" s="23">
        <v>24413592</v>
      </c>
      <c r="H22" s="54">
        <f t="shared" si="0"/>
        <v>133.0344660364561</v>
      </c>
      <c r="I22" s="24">
        <f t="shared" si="1"/>
        <v>119.94983596163009</v>
      </c>
      <c r="J22" s="41">
        <v>112.49</v>
      </c>
    </row>
    <row r="23" spans="1:10" s="19" customFormat="1" ht="22.5" customHeight="1">
      <c r="A23" s="35" t="s">
        <v>25</v>
      </c>
      <c r="B23" s="17" t="s">
        <v>26</v>
      </c>
      <c r="C23" s="9" t="s">
        <v>8</v>
      </c>
      <c r="D23" s="48">
        <v>1973519.8</v>
      </c>
      <c r="E23" s="48">
        <v>2388880</v>
      </c>
      <c r="F23" s="48">
        <v>2753180</v>
      </c>
      <c r="G23" s="23">
        <v>1475538</v>
      </c>
      <c r="H23" s="54">
        <f t="shared" si="0"/>
        <v>121.04667001567452</v>
      </c>
      <c r="I23" s="24">
        <f t="shared" si="1"/>
        <v>115.24982418539231</v>
      </c>
      <c r="J23" s="41">
        <v>109.57996049133334</v>
      </c>
    </row>
    <row r="24" spans="1:10" ht="22.5" customHeight="1">
      <c r="A24" s="40">
        <v>2</v>
      </c>
      <c r="B24" s="13" t="s">
        <v>27</v>
      </c>
      <c r="C24" s="9" t="s">
        <v>34</v>
      </c>
      <c r="D24" s="27">
        <v>57221261</v>
      </c>
      <c r="E24" s="27">
        <f>SUM(E25:E28)</f>
        <v>73065519</v>
      </c>
      <c r="F24" s="45">
        <v>86955280</v>
      </c>
      <c r="G24" s="52">
        <v>49164319</v>
      </c>
      <c r="H24" s="42">
        <f t="shared" si="0"/>
        <v>127.68945969226368</v>
      </c>
      <c r="I24" s="26">
        <f t="shared" si="1"/>
        <v>119.01000799022587</v>
      </c>
      <c r="J24" s="42">
        <v>113.55000216409694</v>
      </c>
    </row>
    <row r="25" spans="1:10" ht="22.5" customHeight="1">
      <c r="A25" s="34"/>
      <c r="B25" s="38" t="s">
        <v>31</v>
      </c>
      <c r="C25" s="9" t="s">
        <v>8</v>
      </c>
      <c r="D25" s="46">
        <v>46943981</v>
      </c>
      <c r="E25" s="50">
        <v>58128893</v>
      </c>
      <c r="F25" s="46">
        <f>F24-F26-F27-F28</f>
        <v>68372850</v>
      </c>
      <c r="G25" s="23">
        <v>38449857</v>
      </c>
      <c r="H25" s="54">
        <f t="shared" si="0"/>
        <v>123.82608326294269</v>
      </c>
      <c r="I25" s="24">
        <f t="shared" si="1"/>
        <v>117.62283173016903</v>
      </c>
      <c r="J25" s="41">
        <v>111.50218800295795</v>
      </c>
    </row>
    <row r="26" spans="1:10" ht="22.5" customHeight="1">
      <c r="A26" s="34"/>
      <c r="B26" s="38" t="s">
        <v>29</v>
      </c>
      <c r="C26" s="9" t="s">
        <v>8</v>
      </c>
      <c r="D26" s="46">
        <v>4232727.3</v>
      </c>
      <c r="E26" s="50">
        <v>5680900</v>
      </c>
      <c r="F26" s="46">
        <v>7071580</v>
      </c>
      <c r="G26" s="23">
        <v>4185556</v>
      </c>
      <c r="H26" s="54">
        <f t="shared" si="0"/>
        <v>134.2137018843619</v>
      </c>
      <c r="I26" s="24">
        <f t="shared" si="1"/>
        <v>124.47992395571123</v>
      </c>
      <c r="J26" s="41">
        <v>122.16000396930791</v>
      </c>
    </row>
    <row r="27" spans="1:10" ht="22.5" customHeight="1">
      <c r="A27" s="34"/>
      <c r="B27" s="38" t="s">
        <v>30</v>
      </c>
      <c r="C27" s="9" t="s">
        <v>8</v>
      </c>
      <c r="D27" s="48">
        <v>42386</v>
      </c>
      <c r="E27" s="50">
        <v>55710</v>
      </c>
      <c r="F27" s="48">
        <v>69710</v>
      </c>
      <c r="G27" s="23">
        <v>41167</v>
      </c>
      <c r="H27" s="54">
        <f t="shared" si="0"/>
        <v>131.4349077525598</v>
      </c>
      <c r="I27" s="24">
        <f t="shared" si="1"/>
        <v>125.13013821576018</v>
      </c>
      <c r="J27" s="41">
        <v>121.39002742311209</v>
      </c>
    </row>
    <row r="28" spans="1:10" ht="22.5" customHeight="1">
      <c r="A28" s="36"/>
      <c r="B28" s="39" t="s">
        <v>28</v>
      </c>
      <c r="C28" s="33" t="s">
        <v>8</v>
      </c>
      <c r="D28" s="49">
        <v>7087396.9</v>
      </c>
      <c r="E28" s="51">
        <v>9200016</v>
      </c>
      <c r="F28" s="49">
        <v>11441140</v>
      </c>
      <c r="G28" s="23">
        <v>6487739</v>
      </c>
      <c r="H28" s="55">
        <f t="shared" si="0"/>
        <v>129.8081105066939</v>
      </c>
      <c r="I28" s="30">
        <f t="shared" si="1"/>
        <v>124.36000111304155</v>
      </c>
      <c r="J28" s="43">
        <v>121.1800097986422</v>
      </c>
    </row>
    <row r="29" spans="6:10" s="4" customFormat="1" ht="19.5" customHeight="1">
      <c r="F29" s="78"/>
      <c r="G29" s="78"/>
      <c r="H29" s="78"/>
      <c r="I29" s="78"/>
      <c r="J29" s="78"/>
    </row>
    <row r="30" spans="2:10" s="16" customFormat="1" ht="16.5">
      <c r="B30" s="14"/>
      <c r="C30" s="74"/>
      <c r="D30" s="74"/>
      <c r="E30" s="74"/>
      <c r="F30" s="74"/>
      <c r="G30" s="14"/>
      <c r="H30" s="14"/>
      <c r="I30" s="75"/>
      <c r="J30" s="75"/>
    </row>
    <row r="31" spans="5:10" ht="16.5">
      <c r="E31" s="31"/>
      <c r="F31" s="15"/>
      <c r="G31" s="15"/>
      <c r="H31" s="15"/>
      <c r="I31" s="75"/>
      <c r="J31" s="75"/>
    </row>
    <row r="32" ht="16.5">
      <c r="E32" s="31"/>
    </row>
    <row r="33" spans="2:9" ht="16.5">
      <c r="B33" s="28"/>
      <c r="E33" s="31"/>
      <c r="I33" s="29"/>
    </row>
    <row r="34" spans="5:9" ht="16.5">
      <c r="E34" s="31"/>
      <c r="I34" s="15"/>
    </row>
    <row r="37" spans="2:10" s="16" customFormat="1" ht="15.75" customHeight="1">
      <c r="B37" s="15"/>
      <c r="C37" s="75"/>
      <c r="D37" s="75"/>
      <c r="E37" s="75"/>
      <c r="F37" s="75"/>
      <c r="G37" s="15"/>
      <c r="H37" s="15"/>
      <c r="I37" s="75"/>
      <c r="J37" s="75"/>
    </row>
    <row r="38" ht="16.5" hidden="1"/>
    <row r="39" ht="16.5">
      <c r="B39" s="10"/>
    </row>
    <row r="40" ht="16.5">
      <c r="B40" s="10"/>
    </row>
  </sheetData>
  <mergeCells count="14">
    <mergeCell ref="B5:E5"/>
    <mergeCell ref="F29:J29"/>
    <mergeCell ref="H9:H12"/>
    <mergeCell ref="B2:J2"/>
    <mergeCell ref="B3:J3"/>
    <mergeCell ref="B4:E4"/>
    <mergeCell ref="I9:I12"/>
    <mergeCell ref="E8:G8"/>
    <mergeCell ref="H8:J8"/>
    <mergeCell ref="C30:F30"/>
    <mergeCell ref="I37:J37"/>
    <mergeCell ref="I31:J31"/>
    <mergeCell ref="C37:F37"/>
    <mergeCell ref="I30:J30"/>
  </mergeCells>
  <printOptions/>
  <pageMargins left="0.25" right="0.16" top="0.18" bottom="0.17" header="0.17" footer="0.2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5" customWidth="1"/>
    <col min="2" max="2" width="0.9140625" style="5" customWidth="1"/>
    <col min="3" max="3" width="22.18359375" style="5" customWidth="1"/>
    <col min="4" max="16384" width="6.36328125" style="5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1.0859375" style="5" customWidth="1"/>
    <col min="2" max="2" width="0.9140625" style="5" customWidth="1"/>
    <col min="3" max="3" width="22.8125" style="5" customWidth="1"/>
    <col min="4" max="16384" width="6.453125" style="5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5" customWidth="1"/>
    <col min="2" max="2" width="0.9140625" style="5" customWidth="1"/>
    <col min="3" max="3" width="22.18359375" style="5" customWidth="1"/>
    <col min="4" max="16384" width="6.36328125" style="5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5" customWidth="1"/>
    <col min="2" max="2" width="0.9140625" style="5" customWidth="1"/>
    <col min="3" max="3" width="22.18359375" style="5" customWidth="1"/>
    <col min="4" max="16384" width="6.36328125" style="5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5" customWidth="1"/>
    <col min="2" max="2" width="0.9140625" style="5" customWidth="1"/>
    <col min="3" max="3" width="22.18359375" style="5" customWidth="1"/>
    <col min="4" max="16384" width="6.36328125" style="5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5" customWidth="1"/>
    <col min="2" max="2" width="0.9140625" style="5" customWidth="1"/>
    <col min="3" max="3" width="21.8125" style="5" customWidth="1"/>
    <col min="4" max="16384" width="6.18359375" style="5" customWidth="1"/>
  </cols>
  <sheetData>
    <row r="1" spans="1:3" ht="16.5">
      <c r="A1" s="6"/>
      <c r="C1" s="6"/>
    </row>
    <row r="2" ht="17.25" thickBot="1">
      <c r="A2" s="6"/>
    </row>
    <row r="3" spans="1:3" ht="17.25" thickBot="1">
      <c r="A3" s="6"/>
      <c r="C3" s="6"/>
    </row>
    <row r="4" spans="1:3" ht="16.5">
      <c r="A4" s="6"/>
      <c r="C4" s="6"/>
    </row>
    <row r="5" ht="16.5">
      <c r="C5" s="6"/>
    </row>
    <row r="6" ht="17.25" thickBot="1">
      <c r="C6" s="6"/>
    </row>
    <row r="7" spans="1:3" ht="16.5">
      <c r="A7"/>
      <c r="C7" s="6"/>
    </row>
    <row r="8" spans="1:3" ht="16.5">
      <c r="A8"/>
      <c r="C8" s="6"/>
    </row>
    <row r="9" spans="1:3" ht="16.5">
      <c r="A9"/>
      <c r="C9" s="6"/>
    </row>
    <row r="10" spans="1:3" ht="16.5">
      <c r="A10"/>
      <c r="C10" s="6"/>
    </row>
    <row r="11" spans="1:3" ht="17.25" thickBot="1">
      <c r="A11"/>
      <c r="C11" s="6"/>
    </row>
    <row r="12" ht="16.5">
      <c r="C12" s="6"/>
    </row>
    <row r="13" ht="17.25" thickBot="1">
      <c r="C13" s="6"/>
    </row>
    <row r="14" spans="1:3" ht="17.25" thickBot="1">
      <c r="A14" s="6"/>
      <c r="C14"/>
    </row>
    <row r="15" ht="16.5">
      <c r="A15" s="6"/>
    </row>
    <row r="16" ht="17.25" thickBot="1">
      <c r="A16" s="6"/>
    </row>
    <row r="17" spans="1:3" ht="17.25" thickBot="1">
      <c r="A17"/>
      <c r="C17" s="6"/>
    </row>
    <row r="18" ht="16.5">
      <c r="C18" s="6"/>
    </row>
    <row r="19" ht="16.5">
      <c r="C19" s="6"/>
    </row>
    <row r="20" spans="1:3" ht="16.5">
      <c r="A20"/>
      <c r="C20" s="6"/>
    </row>
    <row r="21" spans="1:3" ht="16.5">
      <c r="A21"/>
      <c r="C21" s="6"/>
    </row>
    <row r="22" spans="1:3" ht="16.5">
      <c r="A22" s="6"/>
      <c r="C22" s="6"/>
    </row>
    <row r="23" spans="1:3" ht="16.5">
      <c r="A23" s="6"/>
      <c r="C23"/>
    </row>
    <row r="24" ht="16.5">
      <c r="A24" s="6"/>
    </row>
    <row r="25" ht="16.5">
      <c r="A25" s="6"/>
    </row>
    <row r="26" spans="1:3" ht="17.25" thickBot="1">
      <c r="A26" s="6"/>
      <c r="C26"/>
    </row>
    <row r="27" spans="1:3" ht="16.5">
      <c r="A27" s="6"/>
      <c r="C27" s="6"/>
    </row>
    <row r="28" spans="1:3" ht="16.5">
      <c r="A28" s="6"/>
      <c r="C28" s="6"/>
    </row>
    <row r="29" spans="1:3" ht="16.5">
      <c r="A29" s="6"/>
      <c r="C29" s="6"/>
    </row>
    <row r="30" spans="1:3" ht="16.5">
      <c r="A30" s="6"/>
      <c r="C30" s="6"/>
    </row>
    <row r="31" spans="1:3" ht="16.5">
      <c r="A31" s="6"/>
      <c r="C31" s="6"/>
    </row>
    <row r="32" spans="1:3" ht="16.5">
      <c r="A32" s="6"/>
      <c r="C32" s="6"/>
    </row>
    <row r="33" spans="1:3" ht="16.5">
      <c r="A33" s="6"/>
      <c r="C33" s="6"/>
    </row>
    <row r="34" spans="1:3" ht="16.5">
      <c r="A34" s="6"/>
      <c r="C34" s="6"/>
    </row>
    <row r="35" spans="1:3" ht="16.5">
      <c r="A35" s="6"/>
      <c r="C35" s="6"/>
    </row>
    <row r="36" spans="1:3" ht="16.5">
      <c r="A36" s="6"/>
      <c r="C36"/>
    </row>
    <row r="37" ht="16.5">
      <c r="A37" s="6"/>
    </row>
    <row r="38" ht="16.5">
      <c r="A38" s="6"/>
    </row>
    <row r="39" spans="1:3" ht="16.5">
      <c r="A39" s="6"/>
      <c r="C39"/>
    </row>
    <row r="40" spans="1:3" ht="16.5">
      <c r="A40" s="6"/>
      <c r="C40" s="6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Le Hoang</cp:lastModifiedBy>
  <cp:lastPrinted>2013-07-01T04:22:10Z</cp:lastPrinted>
  <dcterms:created xsi:type="dcterms:W3CDTF">2003-02-20T16:44:07Z</dcterms:created>
  <dcterms:modified xsi:type="dcterms:W3CDTF">2013-07-01T04:22:11Z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